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752 Regel" sheetId="2" r:id="rId1"/>
    <sheet name="10.752 Regel" sheetId="3" r:id="rId2"/>
  </sheets>
  <calcPr calcId="152511"/>
</workbook>
</file>

<file path=xl/calcChain.xml><?xml version="1.0" encoding="utf-8"?>
<calcChain xmlns="http://schemas.openxmlformats.org/spreadsheetml/2006/main">
  <c r="C8" i="2" l="1"/>
  <c r="E49" i="3" l="1"/>
  <c r="D9" i="3"/>
  <c r="D8" i="3"/>
  <c r="D8" i="2"/>
  <c r="E19" i="2"/>
  <c r="D17" i="2"/>
  <c r="A40" i="3" l="1"/>
  <c r="A41" i="3" s="1"/>
  <c r="A42" i="3" s="1"/>
  <c r="A43" i="3" s="1"/>
  <c r="A44" i="3" s="1"/>
  <c r="A45" i="3" s="1"/>
  <c r="A46" i="3" s="1"/>
  <c r="A47" i="3" s="1"/>
  <c r="A18" i="3"/>
  <c r="A19" i="3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9" i="3"/>
  <c r="A10" i="3" s="1"/>
  <c r="A11" i="3" s="1"/>
  <c r="A12" i="3" s="1"/>
  <c r="A13" i="3" s="1"/>
  <c r="A14" i="3" s="1"/>
  <c r="A15" i="3" s="1"/>
  <c r="A16" i="3" s="1"/>
  <c r="A17" i="3" s="1"/>
  <c r="B4" i="3"/>
  <c r="A4" i="3"/>
  <c r="G49" i="3" l="1"/>
  <c r="C8" i="3"/>
  <c r="C9" i="3" l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E8" i="3"/>
  <c r="B9" i="3" s="1"/>
  <c r="B4" i="2"/>
  <c r="G19" i="2" s="1"/>
  <c r="A4" i="2"/>
  <c r="E9" i="3" l="1"/>
  <c r="B10" i="3" s="1"/>
  <c r="D10" i="3" s="1"/>
  <c r="C9" i="2"/>
  <c r="C10" i="2" s="1"/>
  <c r="C11" i="2" s="1"/>
  <c r="C12" i="2" s="1"/>
  <c r="C13" i="2" s="1"/>
  <c r="C14" i="2" s="1"/>
  <c r="C15" i="2" s="1"/>
  <c r="C16" i="2" s="1"/>
  <c r="C17" i="2" s="1"/>
  <c r="A9" i="2"/>
  <c r="A10" i="2" s="1"/>
  <c r="A11" i="2" s="1"/>
  <c r="A12" i="2" s="1"/>
  <c r="A13" i="2" s="1"/>
  <c r="A14" i="2" s="1"/>
  <c r="A15" i="2" s="1"/>
  <c r="A16" i="2" s="1"/>
  <c r="A17" i="2" s="1"/>
  <c r="E10" i="3" l="1"/>
  <c r="B11" i="3" s="1"/>
  <c r="D11" i="3" s="1"/>
  <c r="E8" i="2"/>
  <c r="B9" i="2" s="1"/>
  <c r="D9" i="2" s="1"/>
  <c r="E11" i="3" l="1"/>
  <c r="B12" i="3" s="1"/>
  <c r="D12" i="3" s="1"/>
  <c r="E9" i="2"/>
  <c r="B10" i="2" s="1"/>
  <c r="D10" i="2" s="1"/>
  <c r="E10" i="2" l="1"/>
  <c r="B11" i="2" s="1"/>
  <c r="D11" i="2" s="1"/>
  <c r="E12" i="3"/>
  <c r="B13" i="3" s="1"/>
  <c r="D13" i="3" s="1"/>
  <c r="E11" i="2" l="1"/>
  <c r="B12" i="2" s="1"/>
  <c r="D12" i="2" s="1"/>
  <c r="E13" i="3"/>
  <c r="B14" i="3" s="1"/>
  <c r="D14" i="3" s="1"/>
  <c r="E12" i="2" l="1"/>
  <c r="B13" i="2" s="1"/>
  <c r="D13" i="2" s="1"/>
  <c r="E14" i="3"/>
  <c r="B15" i="3" s="1"/>
  <c r="D15" i="3" s="1"/>
  <c r="E13" i="2" l="1"/>
  <c r="B14" i="2" s="1"/>
  <c r="D14" i="2" s="1"/>
  <c r="E15" i="3"/>
  <c r="B16" i="3" s="1"/>
  <c r="D16" i="3" s="1"/>
  <c r="E14" i="2" l="1"/>
  <c r="B15" i="2" s="1"/>
  <c r="D15" i="2" s="1"/>
  <c r="E16" i="3"/>
  <c r="B17" i="3" s="1"/>
  <c r="D17" i="3" s="1"/>
  <c r="E15" i="2" l="1"/>
  <c r="B16" i="2" s="1"/>
  <c r="D16" i="2" s="1"/>
  <c r="E17" i="3"/>
  <c r="B18" i="3" s="1"/>
  <c r="D18" i="3" s="1"/>
  <c r="E16" i="2" l="1"/>
  <c r="B17" i="2" s="1"/>
  <c r="E18" i="3"/>
  <c r="B19" i="3" s="1"/>
  <c r="D19" i="3" s="1"/>
  <c r="E17" i="2"/>
  <c r="E19" i="3" l="1"/>
  <c r="B20" i="3" s="1"/>
  <c r="D20" i="3" s="1"/>
  <c r="E20" i="3" l="1"/>
  <c r="B21" i="3" s="1"/>
  <c r="D21" i="3" s="1"/>
  <c r="E21" i="3" l="1"/>
  <c r="B22" i="3" s="1"/>
  <c r="D22" i="3" s="1"/>
  <c r="E22" i="3" l="1"/>
  <c r="B23" i="3" s="1"/>
  <c r="D23" i="3" s="1"/>
  <c r="E23" i="3" l="1"/>
  <c r="B24" i="3" s="1"/>
  <c r="D24" i="3" s="1"/>
  <c r="E24" i="3" l="1"/>
  <c r="B25" i="3" s="1"/>
  <c r="D25" i="3" s="1"/>
  <c r="E25" i="3" l="1"/>
  <c r="B26" i="3" s="1"/>
  <c r="D26" i="3" s="1"/>
  <c r="E26" i="3" l="1"/>
  <c r="B27" i="3" s="1"/>
  <c r="D27" i="3" s="1"/>
  <c r="E27" i="3" l="1"/>
  <c r="B28" i="3" s="1"/>
  <c r="D28" i="3" s="1"/>
  <c r="E28" i="3" l="1"/>
  <c r="B29" i="3" s="1"/>
  <c r="D29" i="3" s="1"/>
  <c r="E29" i="3" l="1"/>
  <c r="B30" i="3" s="1"/>
  <c r="D30" i="3" s="1"/>
  <c r="E30" i="3" l="1"/>
  <c r="B31" i="3" s="1"/>
  <c r="D31" i="3" s="1"/>
  <c r="E31" i="3" l="1"/>
  <c r="B32" i="3" s="1"/>
  <c r="D32" i="3" s="1"/>
  <c r="E32" i="3" l="1"/>
  <c r="B33" i="3" s="1"/>
  <c r="D33" i="3" s="1"/>
  <c r="E33" i="3" l="1"/>
  <c r="B34" i="3" s="1"/>
  <c r="D34" i="3" s="1"/>
  <c r="E34" i="3" l="1"/>
  <c r="B35" i="3" s="1"/>
  <c r="D35" i="3" s="1"/>
  <c r="E35" i="3" l="1"/>
  <c r="B36" i="3" s="1"/>
  <c r="D36" i="3" s="1"/>
  <c r="E36" i="3" l="1"/>
  <c r="B37" i="3" s="1"/>
  <c r="D37" i="3" s="1"/>
  <c r="E37" i="3" l="1"/>
  <c r="B38" i="3" s="1"/>
  <c r="D38" i="3" s="1"/>
  <c r="E38" i="3" l="1"/>
  <c r="B39" i="3" s="1"/>
  <c r="D39" i="3" s="1"/>
  <c r="E39" i="3" l="1"/>
  <c r="B40" i="3" s="1"/>
  <c r="D40" i="3" s="1"/>
  <c r="E40" i="3" l="1"/>
  <c r="B41" i="3" s="1"/>
  <c r="D41" i="3" s="1"/>
  <c r="E41" i="3" l="1"/>
  <c r="B42" i="3" s="1"/>
  <c r="D42" i="3" s="1"/>
  <c r="E42" i="3" l="1"/>
  <c r="B43" i="3" s="1"/>
  <c r="D43" i="3" s="1"/>
  <c r="E43" i="3" l="1"/>
  <c r="B44" i="3" s="1"/>
  <c r="D44" i="3" s="1"/>
  <c r="E44" i="3" l="1"/>
  <c r="B45" i="3" s="1"/>
  <c r="D45" i="3" s="1"/>
  <c r="E45" i="3" l="1"/>
  <c r="B46" i="3" s="1"/>
  <c r="D46" i="3" s="1"/>
  <c r="E46" i="3" l="1"/>
  <c r="B47" i="3" s="1"/>
  <c r="D47" i="3" s="1"/>
  <c r="E47" i="3" l="1"/>
</calcChain>
</file>

<file path=xl/sharedStrings.xml><?xml version="1.0" encoding="utf-8"?>
<sst xmlns="http://schemas.openxmlformats.org/spreadsheetml/2006/main" count="24" uniqueCount="14">
  <si>
    <t>Einzahlen</t>
  </si>
  <si>
    <t>Zinsen</t>
  </si>
  <si>
    <t>Jahr</t>
  </si>
  <si>
    <t>Konto am Jahresanfang</t>
  </si>
  <si>
    <t>Konto am Jahresende</t>
  </si>
  <si>
    <t>Annahmen:</t>
  </si>
  <si>
    <t>am Tag</t>
  </si>
  <si>
    <t>Coffee To Go:</t>
  </si>
  <si>
    <t>Anlagezins:</t>
  </si>
  <si>
    <t xml:space="preserve">752-Regel: </t>
  </si>
  <si>
    <t xml:space="preserve">= 752 x </t>
  </si>
  <si>
    <t>in der Woche (bei 5 Tagen)</t>
  </si>
  <si>
    <t xml:space="preserve">10.752-Regel: </t>
  </si>
  <si>
    <t xml:space="preserve">= 10.752 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</si>
</sst>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4" fontId="0" fillId="2" borderId="0" xfId="1" applyFont="1" applyFill="1"/>
    <xf numFmtId="0" fontId="2" fillId="3" borderId="0" xfId="0" applyFont="1" applyFill="1"/>
    <xf numFmtId="0" fontId="0" fillId="3" borderId="0" xfId="0" applyFill="1"/>
    <xf numFmtId="164" fontId="0" fillId="3" borderId="0" xfId="1" applyNumberFormat="1" applyFont="1" applyFill="1"/>
    <xf numFmtId="0" fontId="0" fillId="3" borderId="1" xfId="0" applyFill="1" applyBorder="1" applyAlignment="1">
      <alignment horizontal="right"/>
    </xf>
    <xf numFmtId="164" fontId="0" fillId="3" borderId="2" xfId="1" applyNumberFormat="1" applyFont="1" applyFill="1" applyBorder="1" applyAlignment="1">
      <alignment horizontal="right"/>
    </xf>
    <xf numFmtId="164" fontId="0" fillId="3" borderId="3" xfId="1" applyNumberFormat="1" applyFont="1" applyFill="1" applyBorder="1" applyAlignment="1">
      <alignment horizontal="right"/>
    </xf>
    <xf numFmtId="44" fontId="0" fillId="3" borderId="0" xfId="0" applyNumberFormat="1" applyFill="1"/>
    <xf numFmtId="0" fontId="0" fillId="3" borderId="4" xfId="0" applyFill="1" applyBorder="1" applyAlignment="1">
      <alignment horizontal="right"/>
    </xf>
    <xf numFmtId="164" fontId="0" fillId="3" borderId="7" xfId="1" applyNumberFormat="1" applyFont="1" applyFill="1" applyBorder="1" applyAlignment="1">
      <alignment horizontal="right"/>
    </xf>
    <xf numFmtId="164" fontId="0" fillId="3" borderId="8" xfId="1" applyNumberFormat="1" applyFont="1" applyFill="1" applyBorder="1" applyAlignment="1">
      <alignment horizontal="right"/>
    </xf>
    <xf numFmtId="164" fontId="0" fillId="3" borderId="9" xfId="1" applyNumberFormat="1" applyFont="1" applyFill="1" applyBorder="1" applyAlignment="1">
      <alignment horizontal="right"/>
    </xf>
    <xf numFmtId="9" fontId="0" fillId="3" borderId="0" xfId="0" applyNumberFormat="1" applyFill="1"/>
    <xf numFmtId="0" fontId="0" fillId="3" borderId="5" xfId="0" applyFill="1" applyBorder="1" applyAlignment="1">
      <alignment horizontal="right"/>
    </xf>
    <xf numFmtId="164" fontId="0" fillId="3" borderId="10" xfId="1" applyNumberFormat="1" applyFont="1" applyFill="1" applyBorder="1" applyAlignment="1">
      <alignment horizontal="right"/>
    </xf>
    <xf numFmtId="164" fontId="0" fillId="3" borderId="0" xfId="1" applyNumberFormat="1" applyFont="1" applyFill="1" applyBorder="1" applyAlignment="1">
      <alignment horizontal="right"/>
    </xf>
    <xf numFmtId="164" fontId="0" fillId="3" borderId="11" xfId="1" applyNumberFormat="1" applyFont="1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164" fontId="0" fillId="3" borderId="12" xfId="1" applyNumberFormat="1" applyFont="1" applyFill="1" applyBorder="1" applyAlignment="1">
      <alignment horizontal="right"/>
    </xf>
    <xf numFmtId="164" fontId="0" fillId="3" borderId="13" xfId="1" applyNumberFormat="1" applyFont="1" applyFill="1" applyBorder="1" applyAlignment="1">
      <alignment horizontal="right"/>
    </xf>
    <xf numFmtId="164" fontId="0" fillId="3" borderId="14" xfId="1" applyNumberFormat="1" applyFont="1" applyFill="1" applyBorder="1" applyAlignment="1">
      <alignment horizontal="right"/>
    </xf>
    <xf numFmtId="0" fontId="0" fillId="3" borderId="0" xfId="0" applyFill="1" applyAlignment="1">
      <alignment horizontal="right"/>
    </xf>
    <xf numFmtId="44" fontId="0" fillId="3" borderId="0" xfId="1" applyNumberFormat="1" applyFont="1" applyFill="1"/>
    <xf numFmtId="44" fontId="0" fillId="3" borderId="0" xfId="1" applyNumberFormat="1" applyFont="1" applyFill="1" applyAlignment="1"/>
    <xf numFmtId="164" fontId="0" fillId="3" borderId="0" xfId="1" quotePrefix="1" applyNumberFormat="1" applyFont="1" applyFill="1"/>
    <xf numFmtId="0" fontId="2" fillId="3" borderId="0" xfId="0" applyFont="1" applyFill="1" applyAlignment="1">
      <alignment horizontal="right"/>
    </xf>
    <xf numFmtId="164" fontId="0" fillId="3" borderId="0" xfId="0" applyNumberFormat="1" applyFill="1" applyAlignment="1">
      <alignment horizontal="left" indent="4"/>
    </xf>
    <xf numFmtId="0" fontId="0" fillId="3" borderId="7" xfId="0" applyFill="1" applyBorder="1" applyAlignment="1">
      <alignment horizontal="right"/>
    </xf>
    <xf numFmtId="0" fontId="0" fillId="3" borderId="10" xfId="0" applyFill="1" applyBorder="1" applyAlignment="1">
      <alignment horizontal="right"/>
    </xf>
    <xf numFmtId="0" fontId="0" fillId="3" borderId="12" xfId="0" applyFill="1" applyBorder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15</xdr:row>
      <xdr:rowOff>171450</xdr:rowOff>
    </xdr:from>
    <xdr:to>
      <xdr:col>5</xdr:col>
      <xdr:colOff>47625</xdr:colOff>
      <xdr:row>17</xdr:row>
      <xdr:rowOff>38100</xdr:rowOff>
    </xdr:to>
    <xdr:sp macro="" textlink="">
      <xdr:nvSpPr>
        <xdr:cNvPr id="2" name="Ellipse 1"/>
        <xdr:cNvSpPr/>
      </xdr:nvSpPr>
      <xdr:spPr>
        <a:xfrm>
          <a:off x="4505325" y="3048000"/>
          <a:ext cx="933450" cy="2571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561975</xdr:colOff>
      <xdr:row>17</xdr:row>
      <xdr:rowOff>161925</xdr:rowOff>
    </xdr:from>
    <xdr:to>
      <xdr:col>5</xdr:col>
      <xdr:colOff>47625</xdr:colOff>
      <xdr:row>19</xdr:row>
      <xdr:rowOff>38100</xdr:rowOff>
    </xdr:to>
    <xdr:sp macro="" textlink="">
      <xdr:nvSpPr>
        <xdr:cNvPr id="3" name="Ellipse 2"/>
        <xdr:cNvSpPr/>
      </xdr:nvSpPr>
      <xdr:spPr>
        <a:xfrm>
          <a:off x="4505325" y="3429000"/>
          <a:ext cx="933450" cy="2571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47</xdr:row>
      <xdr:rowOff>161925</xdr:rowOff>
    </xdr:from>
    <xdr:to>
      <xdr:col>5</xdr:col>
      <xdr:colOff>47625</xdr:colOff>
      <xdr:row>49</xdr:row>
      <xdr:rowOff>38100</xdr:rowOff>
    </xdr:to>
    <xdr:sp macro="" textlink="">
      <xdr:nvSpPr>
        <xdr:cNvPr id="3" name="Ellipse 2"/>
        <xdr:cNvSpPr/>
      </xdr:nvSpPr>
      <xdr:spPr>
        <a:xfrm>
          <a:off x="4505325" y="3429000"/>
          <a:ext cx="933450" cy="2571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561975</xdr:colOff>
      <xdr:row>46</xdr:row>
      <xdr:rowOff>0</xdr:rowOff>
    </xdr:from>
    <xdr:to>
      <xdr:col>5</xdr:col>
      <xdr:colOff>47625</xdr:colOff>
      <xdr:row>47</xdr:row>
      <xdr:rowOff>57150</xdr:rowOff>
    </xdr:to>
    <xdr:sp macro="" textlink="">
      <xdr:nvSpPr>
        <xdr:cNvPr id="4" name="Ellipse 3"/>
        <xdr:cNvSpPr/>
      </xdr:nvSpPr>
      <xdr:spPr>
        <a:xfrm>
          <a:off x="4505325" y="8782050"/>
          <a:ext cx="933450" cy="2571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workbookViewId="0">
      <selection activeCell="C8" sqref="C8"/>
    </sheetView>
  </sheetViews>
  <sheetFormatPr baseColWidth="10" defaultRowHeight="15" x14ac:dyDescent="0.25"/>
  <cols>
    <col min="1" max="1" width="13" style="3" bestFit="1" customWidth="1"/>
    <col min="2" max="2" width="23.140625" style="3" bestFit="1" customWidth="1"/>
    <col min="3" max="3" width="12.7109375" style="3" bestFit="1" customWidth="1"/>
    <col min="4" max="4" width="10.28515625" style="3" bestFit="1" customWidth="1"/>
    <col min="5" max="5" width="21.7109375" style="3" bestFit="1" customWidth="1"/>
    <col min="6" max="6" width="7.5703125" style="4" customWidth="1"/>
    <col min="7" max="7" width="8.140625" style="4" customWidth="1"/>
    <col min="8" max="8" width="11.42578125" style="4"/>
    <col min="9" max="9" width="20.140625" style="4" bestFit="1" customWidth="1"/>
    <col min="10" max="16384" width="11.42578125" style="3"/>
  </cols>
  <sheetData>
    <row r="2" spans="1:9" x14ac:dyDescent="0.25">
      <c r="A2" s="2" t="s">
        <v>5</v>
      </c>
    </row>
    <row r="3" spans="1:9" x14ac:dyDescent="0.25">
      <c r="A3" s="3" t="s">
        <v>7</v>
      </c>
      <c r="B3" s="1">
        <v>2.5</v>
      </c>
      <c r="C3" s="3" t="s">
        <v>6</v>
      </c>
      <c r="F3" s="3"/>
      <c r="G3" s="3"/>
      <c r="H3" s="3"/>
      <c r="I3" s="3"/>
    </row>
    <row r="4" spans="1:9" x14ac:dyDescent="0.25">
      <c r="A4" s="3" t="str">
        <f>A3</f>
        <v>Coffee To Go:</v>
      </c>
      <c r="B4" s="8">
        <f>5*B3</f>
        <v>12.5</v>
      </c>
      <c r="C4" s="3" t="s">
        <v>11</v>
      </c>
      <c r="F4" s="3"/>
      <c r="G4" s="3"/>
      <c r="H4" s="3"/>
      <c r="I4" s="3"/>
    </row>
    <row r="5" spans="1:9" x14ac:dyDescent="0.25">
      <c r="A5" s="3" t="s">
        <v>8</v>
      </c>
      <c r="B5" s="13">
        <v>7.0000000000000007E-2</v>
      </c>
      <c r="F5" s="3"/>
      <c r="G5" s="3"/>
      <c r="H5" s="3"/>
      <c r="I5" s="3"/>
    </row>
    <row r="6" spans="1:9" ht="15.75" thickBot="1" x14ac:dyDescent="0.3">
      <c r="F6" s="3"/>
      <c r="G6" s="3"/>
      <c r="H6" s="3"/>
      <c r="I6" s="3"/>
    </row>
    <row r="7" spans="1:9" ht="15.75" thickBot="1" x14ac:dyDescent="0.3">
      <c r="A7" s="5" t="s">
        <v>2</v>
      </c>
      <c r="B7" s="11" t="s">
        <v>3</v>
      </c>
      <c r="C7" s="11" t="s">
        <v>0</v>
      </c>
      <c r="D7" s="11" t="s">
        <v>1</v>
      </c>
      <c r="E7" s="12" t="s">
        <v>4</v>
      </c>
      <c r="F7" s="3"/>
      <c r="G7" s="3"/>
      <c r="H7" s="3"/>
      <c r="I7" s="3"/>
    </row>
    <row r="8" spans="1:9" x14ac:dyDescent="0.25">
      <c r="A8" s="28">
        <v>1</v>
      </c>
      <c r="B8" s="10">
        <v>0</v>
      </c>
      <c r="C8" s="11">
        <f>52*B4</f>
        <v>650</v>
      </c>
      <c r="D8" s="11">
        <f>(B8+C8/2)*$B$5</f>
        <v>22.750000000000004</v>
      </c>
      <c r="E8" s="12">
        <f>SUM(B8:D8)</f>
        <v>672.75</v>
      </c>
      <c r="F8" s="3"/>
      <c r="G8" s="3"/>
      <c r="H8" s="3"/>
      <c r="I8" s="3"/>
    </row>
    <row r="9" spans="1:9" x14ac:dyDescent="0.25">
      <c r="A9" s="29">
        <f>A8+1</f>
        <v>2</v>
      </c>
      <c r="B9" s="15">
        <f>E8</f>
        <v>672.75</v>
      </c>
      <c r="C9" s="16">
        <f>C8</f>
        <v>650</v>
      </c>
      <c r="D9" s="16">
        <f t="shared" ref="D9:D16" si="0">(B9+C9/2)*$B$5</f>
        <v>69.842500000000001</v>
      </c>
      <c r="E9" s="17">
        <f>SUM(B9:D9)</f>
        <v>1392.5925</v>
      </c>
      <c r="F9" s="3"/>
      <c r="G9" s="3"/>
      <c r="H9" s="3"/>
      <c r="I9" s="3"/>
    </row>
    <row r="10" spans="1:9" x14ac:dyDescent="0.25">
      <c r="A10" s="29">
        <f t="shared" ref="A10:A17" si="1">A9+1</f>
        <v>3</v>
      </c>
      <c r="B10" s="15">
        <f t="shared" ref="B10:B17" si="2">E9</f>
        <v>1392.5925</v>
      </c>
      <c r="C10" s="16">
        <f t="shared" ref="C10:C17" si="3">C9</f>
        <v>650</v>
      </c>
      <c r="D10" s="16">
        <f t="shared" si="0"/>
        <v>120.231475</v>
      </c>
      <c r="E10" s="17">
        <f t="shared" ref="E10:E17" si="4">SUM(B10:D10)</f>
        <v>2162.8239749999998</v>
      </c>
      <c r="F10" s="3"/>
      <c r="G10" s="3"/>
      <c r="H10" s="3"/>
      <c r="I10" s="3"/>
    </row>
    <row r="11" spans="1:9" x14ac:dyDescent="0.25">
      <c r="A11" s="29">
        <f t="shared" si="1"/>
        <v>4</v>
      </c>
      <c r="B11" s="15">
        <f t="shared" si="2"/>
        <v>2162.8239749999998</v>
      </c>
      <c r="C11" s="16">
        <f t="shared" si="3"/>
        <v>650</v>
      </c>
      <c r="D11" s="16">
        <f t="shared" si="0"/>
        <v>174.14767825000001</v>
      </c>
      <c r="E11" s="17">
        <f t="shared" si="4"/>
        <v>2986.9716532499997</v>
      </c>
      <c r="F11" s="3"/>
      <c r="G11" s="3"/>
      <c r="H11" s="3"/>
      <c r="I11" s="3"/>
    </row>
    <row r="12" spans="1:9" x14ac:dyDescent="0.25">
      <c r="A12" s="29">
        <f t="shared" si="1"/>
        <v>5</v>
      </c>
      <c r="B12" s="15">
        <f t="shared" si="2"/>
        <v>2986.9716532499997</v>
      </c>
      <c r="C12" s="16">
        <f t="shared" si="3"/>
        <v>650</v>
      </c>
      <c r="D12" s="16">
        <f t="shared" si="0"/>
        <v>231.83801572749999</v>
      </c>
      <c r="E12" s="17">
        <f t="shared" si="4"/>
        <v>3868.8096689774998</v>
      </c>
      <c r="F12" s="3"/>
      <c r="G12" s="3"/>
      <c r="H12" s="3"/>
      <c r="I12" s="3"/>
    </row>
    <row r="13" spans="1:9" x14ac:dyDescent="0.25">
      <c r="A13" s="29">
        <f t="shared" si="1"/>
        <v>6</v>
      </c>
      <c r="B13" s="15">
        <f t="shared" si="2"/>
        <v>3868.8096689774998</v>
      </c>
      <c r="C13" s="16">
        <f t="shared" si="3"/>
        <v>650</v>
      </c>
      <c r="D13" s="16">
        <f t="shared" si="0"/>
        <v>293.56667682842499</v>
      </c>
      <c r="E13" s="17">
        <f t="shared" si="4"/>
        <v>4812.3763458059238</v>
      </c>
      <c r="F13" s="3"/>
      <c r="G13" s="3"/>
      <c r="H13" s="3"/>
      <c r="I13" s="3"/>
    </row>
    <row r="14" spans="1:9" x14ac:dyDescent="0.25">
      <c r="A14" s="29">
        <f t="shared" si="1"/>
        <v>7</v>
      </c>
      <c r="B14" s="15">
        <f t="shared" si="2"/>
        <v>4812.3763458059238</v>
      </c>
      <c r="C14" s="16">
        <f t="shared" si="3"/>
        <v>650</v>
      </c>
      <c r="D14" s="16">
        <f t="shared" si="0"/>
        <v>359.61634420641468</v>
      </c>
      <c r="E14" s="17">
        <f t="shared" si="4"/>
        <v>5821.9926900123382</v>
      </c>
    </row>
    <row r="15" spans="1:9" x14ac:dyDescent="0.25">
      <c r="A15" s="29">
        <f t="shared" si="1"/>
        <v>8</v>
      </c>
      <c r="B15" s="15">
        <f t="shared" si="2"/>
        <v>5821.9926900123382</v>
      </c>
      <c r="C15" s="16">
        <f t="shared" si="3"/>
        <v>650</v>
      </c>
      <c r="D15" s="16">
        <f t="shared" si="0"/>
        <v>430.2894883008637</v>
      </c>
      <c r="E15" s="17">
        <f t="shared" si="4"/>
        <v>6902.2821783132022</v>
      </c>
      <c r="F15" s="3"/>
      <c r="G15" s="3"/>
      <c r="H15" s="3"/>
      <c r="I15" s="3"/>
    </row>
    <row r="16" spans="1:9" x14ac:dyDescent="0.25">
      <c r="A16" s="29">
        <f t="shared" si="1"/>
        <v>9</v>
      </c>
      <c r="B16" s="15">
        <f t="shared" si="2"/>
        <v>6902.2821783132022</v>
      </c>
      <c r="C16" s="16">
        <f t="shared" si="3"/>
        <v>650</v>
      </c>
      <c r="D16" s="16">
        <f t="shared" si="0"/>
        <v>505.90975248192422</v>
      </c>
      <c r="E16" s="17">
        <f t="shared" si="4"/>
        <v>8058.1919307951266</v>
      </c>
    </row>
    <row r="17" spans="1:7" ht="15.75" thickBot="1" x14ac:dyDescent="0.3">
      <c r="A17" s="30">
        <f t="shared" si="1"/>
        <v>10</v>
      </c>
      <c r="B17" s="19">
        <f t="shared" si="2"/>
        <v>8058.1919307951266</v>
      </c>
      <c r="C17" s="20">
        <f t="shared" si="3"/>
        <v>650</v>
      </c>
      <c r="D17" s="20">
        <f>(B17+C17/2)*$B$5</f>
        <v>586.8234351556589</v>
      </c>
      <c r="E17" s="21">
        <f t="shared" si="4"/>
        <v>9295.0153659507851</v>
      </c>
    </row>
    <row r="18" spans="1:7" x14ac:dyDescent="0.25">
      <c r="B18" s="4"/>
      <c r="C18" s="4"/>
      <c r="D18" s="4"/>
      <c r="E18" s="4"/>
    </row>
    <row r="19" spans="1:7" x14ac:dyDescent="0.25">
      <c r="B19" s="22"/>
      <c r="C19" s="24"/>
      <c r="D19" s="26" t="s">
        <v>9</v>
      </c>
      <c r="E19" s="27">
        <f>B4*752</f>
        <v>9400</v>
      </c>
      <c r="F19" s="25" t="s">
        <v>10</v>
      </c>
      <c r="G19" s="23">
        <f>B4</f>
        <v>12.5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9"/>
  <sheetViews>
    <sheetView tabSelected="1" topLeftCell="A16" workbookViewId="0">
      <selection activeCell="E49" sqref="E49"/>
    </sheetView>
  </sheetViews>
  <sheetFormatPr baseColWidth="10" defaultRowHeight="15" x14ac:dyDescent="0.25"/>
  <cols>
    <col min="1" max="1" width="13" style="3" bestFit="1" customWidth="1"/>
    <col min="2" max="2" width="23.140625" style="3" bestFit="1" customWidth="1"/>
    <col min="3" max="3" width="12.7109375" style="3" bestFit="1" customWidth="1"/>
    <col min="4" max="4" width="10.28515625" style="3" bestFit="1" customWidth="1"/>
    <col min="5" max="5" width="21.7109375" style="3" bestFit="1" customWidth="1"/>
    <col min="6" max="6" width="11.28515625" style="4" bestFit="1" customWidth="1"/>
    <col min="7" max="7" width="8.42578125" style="4" bestFit="1" customWidth="1"/>
    <col min="8" max="8" width="11.42578125" style="4"/>
    <col min="9" max="9" width="20.140625" style="4" bestFit="1" customWidth="1"/>
    <col min="10" max="16384" width="11.42578125" style="3"/>
  </cols>
  <sheetData>
    <row r="2" spans="1:9" x14ac:dyDescent="0.25">
      <c r="A2" s="2" t="s">
        <v>5</v>
      </c>
    </row>
    <row r="3" spans="1:9" x14ac:dyDescent="0.25">
      <c r="A3" s="3" t="s">
        <v>7</v>
      </c>
      <c r="B3" s="1">
        <v>2.5</v>
      </c>
      <c r="C3" s="3" t="s">
        <v>6</v>
      </c>
      <c r="F3" s="3"/>
      <c r="G3" s="3"/>
      <c r="H3" s="3"/>
      <c r="I3" s="3"/>
    </row>
    <row r="4" spans="1:9" x14ac:dyDescent="0.25">
      <c r="A4" s="3" t="str">
        <f>A3</f>
        <v>Coffee To Go:</v>
      </c>
      <c r="B4" s="8">
        <f>5*B3</f>
        <v>12.5</v>
      </c>
      <c r="C4" s="3" t="s">
        <v>11</v>
      </c>
      <c r="F4" s="3"/>
      <c r="G4" s="3"/>
      <c r="H4" s="3"/>
      <c r="I4" s="3"/>
    </row>
    <row r="5" spans="1:9" x14ac:dyDescent="0.25">
      <c r="A5" s="3" t="s">
        <v>8</v>
      </c>
      <c r="B5" s="13">
        <v>7.0000000000000007E-2</v>
      </c>
      <c r="F5" s="3"/>
      <c r="G5" s="3"/>
      <c r="H5" s="3"/>
      <c r="I5" s="3"/>
    </row>
    <row r="6" spans="1:9" ht="15.75" thickBot="1" x14ac:dyDescent="0.3">
      <c r="F6" s="3"/>
      <c r="G6" s="3"/>
      <c r="H6" s="3"/>
      <c r="I6" s="3"/>
    </row>
    <row r="7" spans="1:9" ht="15.75" thickBot="1" x14ac:dyDescent="0.3">
      <c r="A7" s="5" t="s">
        <v>2</v>
      </c>
      <c r="B7" s="6" t="s">
        <v>3</v>
      </c>
      <c r="C7" s="6" t="s">
        <v>0</v>
      </c>
      <c r="D7" s="6" t="s">
        <v>1</v>
      </c>
      <c r="E7" s="7" t="s">
        <v>4</v>
      </c>
      <c r="F7" s="3"/>
      <c r="G7" s="3"/>
      <c r="H7" s="3"/>
      <c r="I7" s="3"/>
    </row>
    <row r="8" spans="1:9" x14ac:dyDescent="0.25">
      <c r="A8" s="9">
        <v>1</v>
      </c>
      <c r="B8" s="10">
        <v>0</v>
      </c>
      <c r="C8" s="11">
        <f>52*B4</f>
        <v>650</v>
      </c>
      <c r="D8" s="11">
        <f>(B8+C8/2)*$B$5</f>
        <v>22.750000000000004</v>
      </c>
      <c r="E8" s="12">
        <f>SUM(B8:D8)</f>
        <v>672.75</v>
      </c>
      <c r="F8" s="3"/>
      <c r="G8" s="3"/>
      <c r="H8" s="3"/>
      <c r="I8" s="3"/>
    </row>
    <row r="9" spans="1:9" x14ac:dyDescent="0.25">
      <c r="A9" s="14">
        <f>A8+1</f>
        <v>2</v>
      </c>
      <c r="B9" s="15">
        <f>E8</f>
        <v>672.75</v>
      </c>
      <c r="C9" s="16">
        <f>C8</f>
        <v>650</v>
      </c>
      <c r="D9" s="16">
        <f t="shared" ref="D9:D47" si="0">(B9+C9/2)*$B$5</f>
        <v>69.842500000000001</v>
      </c>
      <c r="E9" s="17">
        <f>SUM(B9:D9)</f>
        <v>1392.5925</v>
      </c>
      <c r="F9" s="3"/>
      <c r="G9" s="3"/>
      <c r="H9" s="3"/>
      <c r="I9" s="3"/>
    </row>
    <row r="10" spans="1:9" x14ac:dyDescent="0.25">
      <c r="A10" s="14">
        <f t="shared" ref="A10:A47" si="1">A9+1</f>
        <v>3</v>
      </c>
      <c r="B10" s="15">
        <f t="shared" ref="B10:B17" si="2">E9</f>
        <v>1392.5925</v>
      </c>
      <c r="C10" s="16">
        <f t="shared" ref="C10:C47" si="3">C9</f>
        <v>650</v>
      </c>
      <c r="D10" s="16">
        <f t="shared" si="0"/>
        <v>120.231475</v>
      </c>
      <c r="E10" s="17">
        <f t="shared" ref="E10:E17" si="4">SUM(B10:D10)</f>
        <v>2162.8239749999998</v>
      </c>
      <c r="F10" s="3"/>
      <c r="G10" s="3"/>
      <c r="H10" s="3"/>
      <c r="I10" s="3"/>
    </row>
    <row r="11" spans="1:9" x14ac:dyDescent="0.25">
      <c r="A11" s="14">
        <f t="shared" si="1"/>
        <v>4</v>
      </c>
      <c r="B11" s="15">
        <f t="shared" si="2"/>
        <v>2162.8239749999998</v>
      </c>
      <c r="C11" s="16">
        <f t="shared" si="3"/>
        <v>650</v>
      </c>
      <c r="D11" s="16">
        <f t="shared" si="0"/>
        <v>174.14767825000001</v>
      </c>
      <c r="E11" s="17">
        <f t="shared" si="4"/>
        <v>2986.9716532499997</v>
      </c>
      <c r="F11" s="3"/>
      <c r="G11" s="3"/>
      <c r="H11" s="3"/>
      <c r="I11" s="3"/>
    </row>
    <row r="12" spans="1:9" x14ac:dyDescent="0.25">
      <c r="A12" s="14">
        <f t="shared" si="1"/>
        <v>5</v>
      </c>
      <c r="B12" s="15">
        <f t="shared" si="2"/>
        <v>2986.9716532499997</v>
      </c>
      <c r="C12" s="16">
        <f t="shared" si="3"/>
        <v>650</v>
      </c>
      <c r="D12" s="16">
        <f t="shared" si="0"/>
        <v>231.83801572749999</v>
      </c>
      <c r="E12" s="17">
        <f t="shared" si="4"/>
        <v>3868.8096689774998</v>
      </c>
      <c r="F12" s="3"/>
      <c r="G12" s="3"/>
      <c r="H12" s="3"/>
      <c r="I12" s="3"/>
    </row>
    <row r="13" spans="1:9" x14ac:dyDescent="0.25">
      <c r="A13" s="14">
        <f t="shared" si="1"/>
        <v>6</v>
      </c>
      <c r="B13" s="15">
        <f t="shared" si="2"/>
        <v>3868.8096689774998</v>
      </c>
      <c r="C13" s="16">
        <f t="shared" si="3"/>
        <v>650</v>
      </c>
      <c r="D13" s="16">
        <f t="shared" si="0"/>
        <v>293.56667682842499</v>
      </c>
      <c r="E13" s="17">
        <f t="shared" si="4"/>
        <v>4812.3763458059238</v>
      </c>
      <c r="F13" s="3"/>
      <c r="G13" s="3"/>
      <c r="H13" s="3"/>
      <c r="I13" s="3"/>
    </row>
    <row r="14" spans="1:9" x14ac:dyDescent="0.25">
      <c r="A14" s="14">
        <f t="shared" si="1"/>
        <v>7</v>
      </c>
      <c r="B14" s="15">
        <f t="shared" si="2"/>
        <v>4812.3763458059238</v>
      </c>
      <c r="C14" s="16">
        <f t="shared" si="3"/>
        <v>650</v>
      </c>
      <c r="D14" s="16">
        <f t="shared" si="0"/>
        <v>359.61634420641468</v>
      </c>
      <c r="E14" s="17">
        <f t="shared" si="4"/>
        <v>5821.9926900123382</v>
      </c>
    </row>
    <row r="15" spans="1:9" x14ac:dyDescent="0.25">
      <c r="A15" s="14">
        <f t="shared" si="1"/>
        <v>8</v>
      </c>
      <c r="B15" s="15">
        <f t="shared" si="2"/>
        <v>5821.9926900123382</v>
      </c>
      <c r="C15" s="16">
        <f t="shared" si="3"/>
        <v>650</v>
      </c>
      <c r="D15" s="16">
        <f t="shared" si="0"/>
        <v>430.2894883008637</v>
      </c>
      <c r="E15" s="17">
        <f t="shared" si="4"/>
        <v>6902.2821783132022</v>
      </c>
      <c r="F15" s="3"/>
      <c r="G15" s="3"/>
      <c r="H15" s="3"/>
      <c r="I15" s="3"/>
    </row>
    <row r="16" spans="1:9" x14ac:dyDescent="0.25">
      <c r="A16" s="14">
        <f t="shared" si="1"/>
        <v>9</v>
      </c>
      <c r="B16" s="15">
        <f t="shared" si="2"/>
        <v>6902.2821783132022</v>
      </c>
      <c r="C16" s="16">
        <f t="shared" si="3"/>
        <v>650</v>
      </c>
      <c r="D16" s="16">
        <f t="shared" si="0"/>
        <v>505.90975248192422</v>
      </c>
      <c r="E16" s="17">
        <f t="shared" si="4"/>
        <v>8058.1919307951266</v>
      </c>
    </row>
    <row r="17" spans="1:5" s="4" customFormat="1" x14ac:dyDescent="0.25">
      <c r="A17" s="14">
        <f t="shared" si="1"/>
        <v>10</v>
      </c>
      <c r="B17" s="15">
        <f t="shared" si="2"/>
        <v>8058.1919307951266</v>
      </c>
      <c r="C17" s="16">
        <f t="shared" si="3"/>
        <v>650</v>
      </c>
      <c r="D17" s="16">
        <f t="shared" si="0"/>
        <v>586.8234351556589</v>
      </c>
      <c r="E17" s="17">
        <f t="shared" si="4"/>
        <v>9295.0153659507851</v>
      </c>
    </row>
    <row r="18" spans="1:5" s="4" customFormat="1" x14ac:dyDescent="0.25">
      <c r="A18" s="14">
        <f t="shared" si="1"/>
        <v>11</v>
      </c>
      <c r="B18" s="15">
        <f t="shared" ref="B18:B40" si="5">E17</f>
        <v>9295.0153659507851</v>
      </c>
      <c r="C18" s="16">
        <f t="shared" si="3"/>
        <v>650</v>
      </c>
      <c r="D18" s="16">
        <f t="shared" si="0"/>
        <v>673.40107561655498</v>
      </c>
      <c r="E18" s="17">
        <f t="shared" ref="E18:E40" si="6">SUM(B18:D18)</f>
        <v>10618.41644156734</v>
      </c>
    </row>
    <row r="19" spans="1:5" s="4" customFormat="1" x14ac:dyDescent="0.25">
      <c r="A19" s="14">
        <f t="shared" si="1"/>
        <v>12</v>
      </c>
      <c r="B19" s="15">
        <f t="shared" si="5"/>
        <v>10618.41644156734</v>
      </c>
      <c r="C19" s="16">
        <f t="shared" si="3"/>
        <v>650</v>
      </c>
      <c r="D19" s="16">
        <f t="shared" si="0"/>
        <v>766.03915090971395</v>
      </c>
      <c r="E19" s="17">
        <f t="shared" si="6"/>
        <v>12034.455592477054</v>
      </c>
    </row>
    <row r="20" spans="1:5" s="4" customFormat="1" x14ac:dyDescent="0.25">
      <c r="A20" s="14">
        <f t="shared" si="1"/>
        <v>13</v>
      </c>
      <c r="B20" s="15">
        <f t="shared" si="5"/>
        <v>12034.455592477054</v>
      </c>
      <c r="C20" s="16">
        <f t="shared" si="3"/>
        <v>650</v>
      </c>
      <c r="D20" s="16">
        <f t="shared" si="0"/>
        <v>865.16189147339389</v>
      </c>
      <c r="E20" s="17">
        <f t="shared" si="6"/>
        <v>13549.617483950447</v>
      </c>
    </row>
    <row r="21" spans="1:5" s="4" customFormat="1" x14ac:dyDescent="0.25">
      <c r="A21" s="14">
        <f t="shared" si="1"/>
        <v>14</v>
      </c>
      <c r="B21" s="15">
        <f t="shared" si="5"/>
        <v>13549.617483950447</v>
      </c>
      <c r="C21" s="16">
        <f t="shared" si="3"/>
        <v>650</v>
      </c>
      <c r="D21" s="16">
        <f t="shared" si="0"/>
        <v>971.22322387653139</v>
      </c>
      <c r="E21" s="17">
        <f t="shared" si="6"/>
        <v>15170.840707826979</v>
      </c>
    </row>
    <row r="22" spans="1:5" s="4" customFormat="1" x14ac:dyDescent="0.25">
      <c r="A22" s="14">
        <f t="shared" si="1"/>
        <v>15</v>
      </c>
      <c r="B22" s="15">
        <f t="shared" si="5"/>
        <v>15170.840707826979</v>
      </c>
      <c r="C22" s="16">
        <f t="shared" si="3"/>
        <v>650</v>
      </c>
      <c r="D22" s="16">
        <f t="shared" si="0"/>
        <v>1084.7088495478886</v>
      </c>
      <c r="E22" s="17">
        <f t="shared" si="6"/>
        <v>16905.549557374867</v>
      </c>
    </row>
    <row r="23" spans="1:5" s="4" customFormat="1" x14ac:dyDescent="0.25">
      <c r="A23" s="14">
        <f t="shared" si="1"/>
        <v>16</v>
      </c>
      <c r="B23" s="15">
        <f t="shared" si="5"/>
        <v>16905.549557374867</v>
      </c>
      <c r="C23" s="16">
        <f t="shared" si="3"/>
        <v>650</v>
      </c>
      <c r="D23" s="16">
        <f t="shared" si="0"/>
        <v>1206.1384690162408</v>
      </c>
      <c r="E23" s="17">
        <f t="shared" si="6"/>
        <v>18761.688026391108</v>
      </c>
    </row>
    <row r="24" spans="1:5" s="4" customFormat="1" x14ac:dyDescent="0.25">
      <c r="A24" s="14">
        <f t="shared" si="1"/>
        <v>17</v>
      </c>
      <c r="B24" s="15">
        <f t="shared" si="5"/>
        <v>18761.688026391108</v>
      </c>
      <c r="C24" s="16">
        <f t="shared" si="3"/>
        <v>650</v>
      </c>
      <c r="D24" s="16">
        <f t="shared" si="0"/>
        <v>1336.0681618473777</v>
      </c>
      <c r="E24" s="17">
        <f t="shared" si="6"/>
        <v>20747.756188238487</v>
      </c>
    </row>
    <row r="25" spans="1:5" s="4" customFormat="1" x14ac:dyDescent="0.25">
      <c r="A25" s="14">
        <f t="shared" si="1"/>
        <v>18</v>
      </c>
      <c r="B25" s="15">
        <f t="shared" si="5"/>
        <v>20747.756188238487</v>
      </c>
      <c r="C25" s="16">
        <f t="shared" si="3"/>
        <v>650</v>
      </c>
      <c r="D25" s="16">
        <f t="shared" si="0"/>
        <v>1475.0929331766943</v>
      </c>
      <c r="E25" s="17">
        <f t="shared" si="6"/>
        <v>22872.84912141518</v>
      </c>
    </row>
    <row r="26" spans="1:5" s="4" customFormat="1" x14ac:dyDescent="0.25">
      <c r="A26" s="14">
        <f t="shared" si="1"/>
        <v>19</v>
      </c>
      <c r="B26" s="15">
        <f t="shared" si="5"/>
        <v>22872.84912141518</v>
      </c>
      <c r="C26" s="16">
        <f t="shared" si="3"/>
        <v>650</v>
      </c>
      <c r="D26" s="16">
        <f t="shared" si="0"/>
        <v>1623.8494384990627</v>
      </c>
      <c r="E26" s="17">
        <f t="shared" si="6"/>
        <v>25146.698559914243</v>
      </c>
    </row>
    <row r="27" spans="1:5" s="4" customFormat="1" x14ac:dyDescent="0.25">
      <c r="A27" s="14">
        <f t="shared" si="1"/>
        <v>20</v>
      </c>
      <c r="B27" s="15">
        <f t="shared" si="5"/>
        <v>25146.698559914243</v>
      </c>
      <c r="C27" s="16">
        <f t="shared" si="3"/>
        <v>650</v>
      </c>
      <c r="D27" s="16">
        <f t="shared" si="0"/>
        <v>1783.0188991939972</v>
      </c>
      <c r="E27" s="17">
        <f t="shared" si="6"/>
        <v>27579.71745910824</v>
      </c>
    </row>
    <row r="28" spans="1:5" s="4" customFormat="1" x14ac:dyDescent="0.25">
      <c r="A28" s="14">
        <f t="shared" si="1"/>
        <v>21</v>
      </c>
      <c r="B28" s="15">
        <f t="shared" si="5"/>
        <v>27579.71745910824</v>
      </c>
      <c r="C28" s="16">
        <f t="shared" si="3"/>
        <v>650</v>
      </c>
      <c r="D28" s="16">
        <f t="shared" si="0"/>
        <v>1953.330222137577</v>
      </c>
      <c r="E28" s="17">
        <f t="shared" si="6"/>
        <v>30183.047681245818</v>
      </c>
    </row>
    <row r="29" spans="1:5" s="4" customFormat="1" x14ac:dyDescent="0.25">
      <c r="A29" s="14">
        <f t="shared" si="1"/>
        <v>22</v>
      </c>
      <c r="B29" s="15">
        <f t="shared" si="5"/>
        <v>30183.047681245818</v>
      </c>
      <c r="C29" s="16">
        <f t="shared" si="3"/>
        <v>650</v>
      </c>
      <c r="D29" s="16">
        <f t="shared" si="0"/>
        <v>2135.5633376872074</v>
      </c>
      <c r="E29" s="17">
        <f t="shared" si="6"/>
        <v>32968.611018933028</v>
      </c>
    </row>
    <row r="30" spans="1:5" s="4" customFormat="1" x14ac:dyDescent="0.25">
      <c r="A30" s="14">
        <f t="shared" si="1"/>
        <v>23</v>
      </c>
      <c r="B30" s="15">
        <f t="shared" si="5"/>
        <v>32968.611018933028</v>
      </c>
      <c r="C30" s="16">
        <f t="shared" si="3"/>
        <v>650</v>
      </c>
      <c r="D30" s="16">
        <f t="shared" si="0"/>
        <v>2330.5527713253123</v>
      </c>
      <c r="E30" s="17">
        <f t="shared" si="6"/>
        <v>35949.163790258339</v>
      </c>
    </row>
    <row r="31" spans="1:5" s="4" customFormat="1" x14ac:dyDescent="0.25">
      <c r="A31" s="14">
        <f t="shared" si="1"/>
        <v>24</v>
      </c>
      <c r="B31" s="15">
        <f t="shared" si="5"/>
        <v>35949.163790258339</v>
      </c>
      <c r="C31" s="16">
        <f t="shared" si="3"/>
        <v>650</v>
      </c>
      <c r="D31" s="16">
        <f t="shared" si="0"/>
        <v>2539.1914653180838</v>
      </c>
      <c r="E31" s="17">
        <f t="shared" si="6"/>
        <v>39138.355255576425</v>
      </c>
    </row>
    <row r="32" spans="1:5" s="4" customFormat="1" x14ac:dyDescent="0.25">
      <c r="A32" s="14">
        <f t="shared" si="1"/>
        <v>25</v>
      </c>
      <c r="B32" s="15">
        <f t="shared" si="5"/>
        <v>39138.355255576425</v>
      </c>
      <c r="C32" s="16">
        <f t="shared" si="3"/>
        <v>650</v>
      </c>
      <c r="D32" s="16">
        <f t="shared" si="0"/>
        <v>2762.4348678903502</v>
      </c>
      <c r="E32" s="17">
        <f t="shared" si="6"/>
        <v>42550.790123466773</v>
      </c>
    </row>
    <row r="33" spans="1:5" s="4" customFormat="1" x14ac:dyDescent="0.25">
      <c r="A33" s="14">
        <f t="shared" si="1"/>
        <v>26</v>
      </c>
      <c r="B33" s="15">
        <f t="shared" si="5"/>
        <v>42550.790123466773</v>
      </c>
      <c r="C33" s="16">
        <f t="shared" si="3"/>
        <v>650</v>
      </c>
      <c r="D33" s="16">
        <f t="shared" si="0"/>
        <v>3001.3053086426744</v>
      </c>
      <c r="E33" s="17">
        <f t="shared" si="6"/>
        <v>46202.095432109447</v>
      </c>
    </row>
    <row r="34" spans="1:5" s="4" customFormat="1" x14ac:dyDescent="0.25">
      <c r="A34" s="14">
        <f t="shared" si="1"/>
        <v>27</v>
      </c>
      <c r="B34" s="15">
        <f t="shared" si="5"/>
        <v>46202.095432109447</v>
      </c>
      <c r="C34" s="16">
        <f t="shared" si="3"/>
        <v>650</v>
      </c>
      <c r="D34" s="16">
        <f t="shared" si="0"/>
        <v>3256.8966802476616</v>
      </c>
      <c r="E34" s="17">
        <f t="shared" si="6"/>
        <v>50108.992112357111</v>
      </c>
    </row>
    <row r="35" spans="1:5" s="4" customFormat="1" x14ac:dyDescent="0.25">
      <c r="A35" s="14">
        <f t="shared" si="1"/>
        <v>28</v>
      </c>
      <c r="B35" s="15">
        <f t="shared" si="5"/>
        <v>50108.992112357111</v>
      </c>
      <c r="C35" s="16">
        <f t="shared" si="3"/>
        <v>650</v>
      </c>
      <c r="D35" s="16">
        <f t="shared" si="0"/>
        <v>3530.3794478649979</v>
      </c>
      <c r="E35" s="17">
        <f t="shared" si="6"/>
        <v>54289.371560222105</v>
      </c>
    </row>
    <row r="36" spans="1:5" s="4" customFormat="1" x14ac:dyDescent="0.25">
      <c r="A36" s="14">
        <f t="shared" si="1"/>
        <v>29</v>
      </c>
      <c r="B36" s="15">
        <f t="shared" si="5"/>
        <v>54289.371560222105</v>
      </c>
      <c r="C36" s="16">
        <f t="shared" si="3"/>
        <v>650</v>
      </c>
      <c r="D36" s="16">
        <f t="shared" si="0"/>
        <v>3823.0060092155477</v>
      </c>
      <c r="E36" s="17">
        <f t="shared" si="6"/>
        <v>58762.377569437653</v>
      </c>
    </row>
    <row r="37" spans="1:5" s="4" customFormat="1" x14ac:dyDescent="0.25">
      <c r="A37" s="14">
        <f t="shared" si="1"/>
        <v>30</v>
      </c>
      <c r="B37" s="15">
        <f t="shared" si="5"/>
        <v>58762.377569437653</v>
      </c>
      <c r="C37" s="16">
        <f t="shared" si="3"/>
        <v>650</v>
      </c>
      <c r="D37" s="16">
        <f t="shared" si="0"/>
        <v>4136.1164298606363</v>
      </c>
      <c r="E37" s="17">
        <f t="shared" si="6"/>
        <v>63548.493999298291</v>
      </c>
    </row>
    <row r="38" spans="1:5" s="4" customFormat="1" x14ac:dyDescent="0.25">
      <c r="A38" s="14">
        <f t="shared" si="1"/>
        <v>31</v>
      </c>
      <c r="B38" s="15">
        <f t="shared" si="5"/>
        <v>63548.493999298291</v>
      </c>
      <c r="C38" s="16">
        <f t="shared" si="3"/>
        <v>650</v>
      </c>
      <c r="D38" s="16">
        <f t="shared" si="0"/>
        <v>4471.1445799508811</v>
      </c>
      <c r="E38" s="17">
        <f t="shared" si="6"/>
        <v>68669.638579249178</v>
      </c>
    </row>
    <row r="39" spans="1:5" s="4" customFormat="1" x14ac:dyDescent="0.25">
      <c r="A39" s="14">
        <f t="shared" si="1"/>
        <v>32</v>
      </c>
      <c r="B39" s="15">
        <f t="shared" si="5"/>
        <v>68669.638579249178</v>
      </c>
      <c r="C39" s="16">
        <f t="shared" si="3"/>
        <v>650</v>
      </c>
      <c r="D39" s="16">
        <f t="shared" si="0"/>
        <v>4829.6247005474434</v>
      </c>
      <c r="E39" s="17">
        <f t="shared" si="6"/>
        <v>74149.263279796622</v>
      </c>
    </row>
    <row r="40" spans="1:5" s="4" customFormat="1" x14ac:dyDescent="0.25">
      <c r="A40" s="14">
        <f t="shared" si="1"/>
        <v>33</v>
      </c>
      <c r="B40" s="15">
        <f t="shared" si="5"/>
        <v>74149.263279796622</v>
      </c>
      <c r="C40" s="16">
        <f t="shared" si="3"/>
        <v>650</v>
      </c>
      <c r="D40" s="16">
        <f t="shared" si="0"/>
        <v>5213.1984295857637</v>
      </c>
      <c r="E40" s="17">
        <f t="shared" si="6"/>
        <v>80012.461709382391</v>
      </c>
    </row>
    <row r="41" spans="1:5" s="4" customFormat="1" x14ac:dyDescent="0.25">
      <c r="A41" s="14">
        <f t="shared" si="1"/>
        <v>34</v>
      </c>
      <c r="B41" s="15">
        <f t="shared" ref="B41:B47" si="7">E40</f>
        <v>80012.461709382391</v>
      </c>
      <c r="C41" s="16">
        <f t="shared" si="3"/>
        <v>650</v>
      </c>
      <c r="D41" s="16">
        <f t="shared" si="0"/>
        <v>5623.622319656768</v>
      </c>
      <c r="E41" s="17">
        <f t="shared" ref="E41:E47" si="8">SUM(B41:D41)</f>
        <v>86286.084029039164</v>
      </c>
    </row>
    <row r="42" spans="1:5" s="4" customFormat="1" x14ac:dyDescent="0.25">
      <c r="A42" s="14">
        <f t="shared" si="1"/>
        <v>35</v>
      </c>
      <c r="B42" s="15">
        <f t="shared" si="7"/>
        <v>86286.084029039164</v>
      </c>
      <c r="C42" s="16">
        <f t="shared" si="3"/>
        <v>650</v>
      </c>
      <c r="D42" s="16">
        <f t="shared" si="0"/>
        <v>6062.7758820327417</v>
      </c>
      <c r="E42" s="17">
        <f t="shared" si="8"/>
        <v>92998.859911071908</v>
      </c>
    </row>
    <row r="43" spans="1:5" s="4" customFormat="1" x14ac:dyDescent="0.25">
      <c r="A43" s="14">
        <f t="shared" si="1"/>
        <v>36</v>
      </c>
      <c r="B43" s="15">
        <f t="shared" si="7"/>
        <v>92998.859911071908</v>
      </c>
      <c r="C43" s="16">
        <f t="shared" si="3"/>
        <v>650</v>
      </c>
      <c r="D43" s="16">
        <f t="shared" si="0"/>
        <v>6532.670193775034</v>
      </c>
      <c r="E43" s="17">
        <f t="shared" si="8"/>
        <v>100181.53010484694</v>
      </c>
    </row>
    <row r="44" spans="1:5" s="4" customFormat="1" x14ac:dyDescent="0.25">
      <c r="A44" s="14">
        <f t="shared" si="1"/>
        <v>37</v>
      </c>
      <c r="B44" s="15">
        <f t="shared" si="7"/>
        <v>100181.53010484694</v>
      </c>
      <c r="C44" s="16">
        <f t="shared" si="3"/>
        <v>650</v>
      </c>
      <c r="D44" s="16">
        <f t="shared" si="0"/>
        <v>7035.4571073392863</v>
      </c>
      <c r="E44" s="17">
        <f t="shared" si="8"/>
        <v>107866.98721218623</v>
      </c>
    </row>
    <row r="45" spans="1:5" s="4" customFormat="1" x14ac:dyDescent="0.25">
      <c r="A45" s="14">
        <f t="shared" si="1"/>
        <v>38</v>
      </c>
      <c r="B45" s="15">
        <f t="shared" si="7"/>
        <v>107866.98721218623</v>
      </c>
      <c r="C45" s="16">
        <f t="shared" si="3"/>
        <v>650</v>
      </c>
      <c r="D45" s="16">
        <f t="shared" si="0"/>
        <v>7573.439104853037</v>
      </c>
      <c r="E45" s="17">
        <f t="shared" si="8"/>
        <v>116090.42631703927</v>
      </c>
    </row>
    <row r="46" spans="1:5" s="4" customFormat="1" x14ac:dyDescent="0.25">
      <c r="A46" s="14">
        <f t="shared" si="1"/>
        <v>39</v>
      </c>
      <c r="B46" s="15">
        <f t="shared" si="7"/>
        <v>116090.42631703927</v>
      </c>
      <c r="C46" s="16">
        <f t="shared" si="3"/>
        <v>650</v>
      </c>
      <c r="D46" s="16">
        <f t="shared" si="0"/>
        <v>8149.0798421927493</v>
      </c>
      <c r="E46" s="17">
        <f t="shared" si="8"/>
        <v>124889.50615923201</v>
      </c>
    </row>
    <row r="47" spans="1:5" s="4" customFormat="1" ht="15.75" thickBot="1" x14ac:dyDescent="0.3">
      <c r="A47" s="18">
        <f t="shared" si="1"/>
        <v>40</v>
      </c>
      <c r="B47" s="19">
        <f t="shared" si="7"/>
        <v>124889.50615923201</v>
      </c>
      <c r="C47" s="20">
        <f t="shared" si="3"/>
        <v>650</v>
      </c>
      <c r="D47" s="20">
        <f t="shared" si="0"/>
        <v>8765.0154311462411</v>
      </c>
      <c r="E47" s="21">
        <f t="shared" si="8"/>
        <v>134304.52159037825</v>
      </c>
    </row>
    <row r="48" spans="1:5" s="4" customFormat="1" x14ac:dyDescent="0.25">
      <c r="A48" s="3"/>
    </row>
    <row r="49" spans="1:7" s="4" customFormat="1" x14ac:dyDescent="0.25">
      <c r="A49" s="3"/>
      <c r="B49" s="22"/>
      <c r="C49" s="24"/>
      <c r="D49" s="26" t="s">
        <v>12</v>
      </c>
      <c r="E49" s="27">
        <f>B4*10752</f>
        <v>134400</v>
      </c>
      <c r="F49" s="25" t="s">
        <v>13</v>
      </c>
      <c r="G49" s="23">
        <f>B4</f>
        <v>12.5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752 Regel</vt:lpstr>
      <vt:lpstr>10.752 Regel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2023-03-06T20:49:23Z</dcterms:modified>
</cp:coreProperties>
</file>